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-งานอำนวยการ\สภ.หนองเรือ\ITA หนองเรือ\2569\010\"/>
    </mc:Choice>
  </mc:AlternateContent>
  <xr:revisionPtr revIDLastSave="0" documentId="13_ncr:1_{2478ED3D-D2CE-4DAD-9B47-1AF5449665C2}" xr6:coauthVersionLast="47" xr6:coauthVersionMax="47" xr10:uidLastSave="{00000000-0000-0000-0000-000000000000}"/>
  <bookViews>
    <workbookView xWindow="-120" yWindow="-120" windowWidth="20730" windowHeight="11040" tabRatio="694" xr2:uid="{00000000-000D-0000-FFFF-FFFF00000000}"/>
  </bookViews>
  <sheets>
    <sheet name="รายงานผล" sheetId="2" r:id="rId1"/>
  </sheets>
  <definedNames>
    <definedName name="_xlnm.Print_Titles" localSheetId="0">รายงานผล!$5:$7</definedName>
  </definedNames>
  <calcPr calcId="191029"/>
</workbook>
</file>

<file path=xl/calcChain.xml><?xml version="1.0" encoding="utf-8"?>
<calcChain xmlns="http://schemas.openxmlformats.org/spreadsheetml/2006/main">
  <c r="M32" i="2" l="1"/>
  <c r="L30" i="2"/>
  <c r="L11" i="2"/>
  <c r="L12" i="2"/>
  <c r="L13" i="2"/>
  <c r="L14" i="2"/>
  <c r="L15" i="2"/>
  <c r="L16" i="2"/>
  <c r="L17" i="2"/>
  <c r="L18" i="2"/>
  <c r="L19" i="2"/>
  <c r="L20" i="2"/>
  <c r="L22" i="2"/>
  <c r="L23" i="2"/>
  <c r="L24" i="2"/>
  <c r="L26" i="2"/>
  <c r="L27" i="2"/>
  <c r="L28" i="2"/>
  <c r="L29" i="2"/>
  <c r="L31" i="2"/>
  <c r="L10" i="2"/>
  <c r="J32" i="2"/>
  <c r="K32" i="2"/>
  <c r="M13" i="2"/>
  <c r="M14" i="2"/>
  <c r="M15" i="2"/>
  <c r="M16" i="2"/>
  <c r="M17" i="2"/>
  <c r="M18" i="2"/>
  <c r="M19" i="2"/>
  <c r="M20" i="2"/>
  <c r="M22" i="2"/>
  <c r="M23" i="2"/>
  <c r="M24" i="2"/>
  <c r="M26" i="2"/>
  <c r="M27" i="2"/>
  <c r="M28" i="2"/>
  <c r="M29" i="2"/>
  <c r="M30" i="2"/>
  <c r="M31" i="2"/>
  <c r="M12" i="2"/>
  <c r="M11" i="2"/>
  <c r="M10" i="2"/>
  <c r="E32" i="2"/>
  <c r="L32" i="2" l="1"/>
</calcChain>
</file>

<file path=xl/sharedStrings.xml><?xml version="1.0" encoding="utf-8"?>
<sst xmlns="http://schemas.openxmlformats.org/spreadsheetml/2006/main" count="118" uniqueCount="79">
  <si>
    <t>ที่</t>
  </si>
  <si>
    <t>ชื่อโครงการ/กิจกรรม</t>
  </si>
  <si>
    <t>งบประมาณ/แหล่งที่จัดสรร/สนับสนุน</t>
  </si>
  <si>
    <t>สตช.</t>
  </si>
  <si>
    <t>หน่วยงานภาครัฐ</t>
  </si>
  <si>
    <t>ภาคเอกชน</t>
  </si>
  <si>
    <t>อปท.</t>
  </si>
  <si>
    <t>อื่นๆ</t>
  </si>
  <si>
    <t>ส่งเสริมกิจกรรมเพื่อเสริมสร้างภูมิคุ้มกันยาเสพติด ร่วมทั้งป้องกันการเข้าไปเกี่ยวข้องกับยาเสพติดในเครือข่ายสังคมออนไลน์</t>
  </si>
  <si>
    <t xml:space="preserve"> - รณรงค์และเสริมสร้างจิตสำนึกในการขับขี่ตามกฎหมาย กำหนดมาตรการบังคับใช้กฎหมายในช่วงเทศกาลปีใหม่และสงกรานต์ ประสานการปฎิบัติกับหน่วยงานข้างเคียง ที่เกี่ยวข้องในพื้นที่</t>
  </si>
  <si>
    <t>โครงการ บังคับใช้กฎหมาย อำนวยความยุติธรรมและบริการประชาชน  กิจกรรม การบังคับใช้กฎหมายและบริการประชาชน</t>
  </si>
  <si>
    <t>ควบคุมคดีอาญากลุ่มคดีความผิดเกี่ยวกับทรัพย์ ชีวิต ร่างกาย และเพศ</t>
  </si>
  <si>
    <t xml:space="preserve"> - งานต่างๆ ตามนโยบายของผู้บังคับบัญชา มีการดำเนินงานอย่างถูกต้อง ครบถ้วน และเป็นปัจจุบัน ไม่มีงานคั่งค้างให้เกิดความเสียหายต่อทางราชการ</t>
  </si>
  <si>
    <t xml:space="preserve"> - เพื่อให้การบังคับใช้กฎหมาย อำนวยความยุติธรรม และบริการประชาชนเป็นไปอย่างมีประสิทธิภาพ                         </t>
  </si>
  <si>
    <t xml:space="preserve"> - จัดจ้างอาหารสำหรับเลี้ยงผู้ต้องหา</t>
  </si>
  <si>
    <t xml:space="preserve"> - มีการควบคุมค่าใช้จ่ายที่เกี่ยวกับค่าสาธารณูปโภคให้เป็นไปตามมาตรการ</t>
  </si>
  <si>
    <t>ปราบปรามนักค้ายาเสพติด และสกัดกั้นการนำเข้า ส่งออกยาเสพติด</t>
  </si>
  <si>
    <t>รวม 8 รายการ เป็นเงินทั้งสิ้น</t>
  </si>
  <si>
    <t xml:space="preserve"> </t>
  </si>
  <si>
    <t>กลุ่มเป้าหมายผู้เสพยาเสพติดในพื้นที่ จำนวน 25 คน นำผู้ติดยาเสพติดที่สมัครใจเข้ารับการบำบัดตามโครงการ เป็นระยะเวลา 5  เดือน</t>
  </si>
  <si>
    <t xml:space="preserve">ตรวจแล้วถูกต้อง </t>
  </si>
  <si>
    <t xml:space="preserve"> - แก้ไขปัญหาอื่นๆ ของหน่วยให้เป็นไปอย่างมีประสิทธิภาพ      
- แก้ไขปัญหาเร่งด่วน ในกรณีที่งบประมาณมีไม่เพียงพอหรือไม่ได้รับการจัดสรร</t>
  </si>
  <si>
    <t xml:space="preserve">     1.1 ค่า OT</t>
  </si>
  <si>
    <t xml:space="preserve">     1.2 ค่าตอบแทนพยาน, ค่าใช้จ่ายคุ้มครองพยาน</t>
  </si>
  <si>
    <t xml:space="preserve">     1.3 ค่าตอบแทนนักจิต</t>
  </si>
  <si>
    <t xml:space="preserve">     1.4 ค่าตอบแทนเจ้าพนักงานชันสูตพลิกศพ</t>
  </si>
  <si>
    <t>เป้าหมาย/วิธีดำเนินการ</t>
  </si>
  <si>
    <r>
      <rPr>
        <b/>
        <sz val="16"/>
        <rFont val="TH Sarabun New"/>
        <family val="2"/>
      </rPr>
      <t>โครงการ</t>
    </r>
    <r>
      <rPr>
        <sz val="16"/>
        <rFont val="TH Sarabun New"/>
        <family val="2"/>
      </rPr>
      <t xml:space="preserve"> : บังคับใช้กฎหมาย อำนวยคาวมยุติธรรมและบริการประชาชน                 </t>
    </r>
  </si>
  <si>
    <r>
      <rPr>
        <b/>
        <sz val="16"/>
        <rFont val="TH Sarabun New"/>
        <family val="2"/>
      </rPr>
      <t>โครงการ:</t>
    </r>
    <r>
      <rPr>
        <sz val="16"/>
        <rFont val="TH Sarabun New"/>
        <family val="2"/>
      </rPr>
      <t>สร้างภูมิคุ้มกันและป้องกันยาเสพติด</t>
    </r>
    <r>
      <rPr>
        <b/>
        <sz val="16"/>
        <rFont val="TH Sarabun New"/>
        <family val="2"/>
      </rPr>
      <t xml:space="preserve">    
กิจกรรม</t>
    </r>
    <r>
      <rPr>
        <sz val="16"/>
        <rFont val="TH Sarabun New"/>
        <family val="2"/>
      </rPr>
      <t>:การสร้างภูมิคุ้มกันในกลุ่มเป้าหมายระดับโรงเรียนประถมศึกษา และมัธยมศึกษาหรือเทียบเท่า ตำรวจประสานโรงเรียน (1 ตำรวจ 1โรงเรียน)</t>
    </r>
  </si>
  <si>
    <t xml:space="preserve"> - สืบสวน จับกุม ผู้กระทำความผิดนอกพื้นที่                     
-  ฝ่ายสืบสวนเดินทางไปราชการนอกสังกัด เพื่อจับกุมผู้ต้องหาตามหมายจับ</t>
  </si>
  <si>
    <t xml:space="preserve"> - แก้ไขปัญหาอื่นๆ ของหน่วยให้เป็นไปอย่างมีประสิทธิภาพ     
- เบิกจ่ายงบประมาณเพื่อนำไปแก้ไขปัญหาเร่งด่วน ในกรณีที่งบประมาณมีไม่เพียงพอหรือไม่ได้รับการจัดสรรงบประมาณในกิจกรรมนั้นๆ</t>
  </si>
  <si>
    <t xml:space="preserve"> - ปราบปรามนักค้ายาเสพติด และสกัดกั้นการนำเข้า ส่งออกยาเสพติด
-  การเบิกค่าใช้จ่ายในการสกัดกั้นยาเสพติด และสลายโครงสร้างเครือข่ายผู้มีอิทธิพลที่เกี่ยวข้องยาเสพติด</t>
  </si>
  <si>
    <t xml:space="preserve"> - ปราบปรามนักค้ายาเสพติด และสกัดกั้นการนำเข้า ส่งออกยาเสพติด           
-  การเบิกค่าใช้จ่ายในการสกัดกั้นยาเสพติด และสลายโครงสร้างเครือข่ายผู้มีอิทธิพลที่เกี่ยวข้องยาเสพติด</t>
  </si>
  <si>
    <t xml:space="preserve"> - ปราบปรามนักค้ายาเสพติด และสกัดกั้นการนำเข้า ส่งออกยาเสพติด          
-  การเบิกค่าใช้จ่ายในการสกัดกั้นยาเสพติด และสลายโครงสร้างเครือข่ายผู้มีอิทธิพลที่เกี่ยวข้องยาเสพติด</t>
  </si>
  <si>
    <t xml:space="preserve"> - การมีส่วนร่วมของประชาชนในชุมชน และอาสาสมัครตำรวจบ้านในการร่วมปฏิบัติงานกับเจ้าหน้าที่ตำรวจ   
- ตรวจเยี่ยมชุมชน แสวงหาความร่วมมือ และอบรมตำรวจบ้านเพื่อปฏิบัติงานร่วมกับเจ้าหน้าที่ตำรวจ</t>
  </si>
  <si>
    <r>
      <rPr>
        <b/>
        <sz val="16"/>
        <rFont val="TH Sarabun New"/>
        <family val="2"/>
      </rPr>
      <t>โครงการ</t>
    </r>
    <r>
      <rPr>
        <sz val="16"/>
        <rFont val="TH Sarabun New"/>
        <family val="2"/>
      </rPr>
      <t xml:space="preserve"> : รณรงค์ป้องกันและแก้ไข้ปัญหาอุบัติเหตุทางถนนช่วงเทศกาลสำคัญ(เทศกาลปีใหม่)        
</t>
    </r>
    <r>
      <rPr>
        <b/>
        <sz val="16"/>
        <rFont val="TH Sarabun New"/>
        <family val="2"/>
      </rPr>
      <t>กิจกรรม</t>
    </r>
    <r>
      <rPr>
        <sz val="16"/>
        <rFont val="TH Sarabun New"/>
        <family val="2"/>
      </rPr>
      <t xml:space="preserve"> : กิจกรรมบังคับใช้กฎหมาย และบริการประชาชน</t>
    </r>
  </si>
  <si>
    <t xml:space="preserve"> - เด็กนักเรียนได้รับภูมิคุ้มกันและการป้องกันยาเสพติด จากการสอนของครูตำรวจ D.A.R.E.     
-  ครูตำรวจ D.A.R.E  เข้าสอนในห้องเรียนละ  13 ชั่วโมง</t>
  </si>
  <si>
    <r>
      <rPr>
        <b/>
        <sz val="16"/>
        <rFont val="TH Sarabun New"/>
        <family val="2"/>
      </rPr>
      <t>โครงการ</t>
    </r>
    <r>
      <rPr>
        <sz val="16"/>
        <rFont val="TH Sarabun New"/>
        <family val="2"/>
      </rPr>
      <t xml:space="preserve"> : ปราบปรามการค้ายาเสพติด  
กิจกรรม : การสกัดกั้นปราบปรามการผลิตการค้ายาเสพติด </t>
    </r>
  </si>
  <si>
    <r>
      <rPr>
        <b/>
        <sz val="16"/>
        <rFont val="TH Sarabun New"/>
        <family val="2"/>
      </rPr>
      <t>โครงการ</t>
    </r>
    <r>
      <rPr>
        <sz val="16"/>
        <rFont val="TH Sarabun New"/>
        <family val="2"/>
      </rPr>
      <t xml:space="preserve"> : โครงการปฏิรูประบบงานตำรวจ    
</t>
    </r>
    <r>
      <rPr>
        <b/>
        <sz val="16"/>
        <rFont val="TH Sarabun New"/>
        <family val="2"/>
      </rPr>
      <t>กิจกรรม</t>
    </r>
    <r>
      <rPr>
        <sz val="16"/>
        <rFont val="TH Sarabun New"/>
        <family val="2"/>
      </rPr>
      <t xml:space="preserve"> : ปฏิรูป ระบบงานสอบสวนและการบังคับใช้กฎหมาย</t>
    </r>
  </si>
  <si>
    <t xml:space="preserve">     1.5 ค่าตอบแทนพนักงานสอบสวน</t>
  </si>
  <si>
    <t xml:space="preserve">     1.6 ค่าเบี้ยเลี้ยง ที่พัก  พาหนะ</t>
  </si>
  <si>
    <t xml:space="preserve">     1.7 ค่าใช้จ่ายในการส่งหมายเรียกพยาน</t>
  </si>
  <si>
    <t xml:space="preserve">     1.8 วัสดุ  น้ำมันเชื้อเพลิง</t>
  </si>
  <si>
    <t xml:space="preserve">     1.9 ค่าอาหาร ผู้ต้องหา</t>
  </si>
  <si>
    <t>2. ค่าสาธารณูปโภค</t>
  </si>
  <si>
    <t>1. ค่าตอบแทน  ใช้สอยและวัสดุ</t>
  </si>
  <si>
    <t xml:space="preserve"> - เพื่อให้การบังคับใช้กฎหมาย อำนวยความยุติธรรม และบริการประชาชนเป็นไปอย่างมีประสิทธิภาพ 
- เบิกค่าตอบแทนให้เป็นไปตามระเบียบ</t>
  </si>
  <si>
    <t xml:space="preserve"> - เพื่อให้การบังคับใช้กฎหมาย อำนวยความยุติธรรม และบริการประชาชนเป็นไปอย่างมีประสิทธิภาพ
- เบิกค่าตอบแทนให้เป็นไปตามระเบียบ</t>
  </si>
  <si>
    <r>
      <rPr>
        <b/>
        <sz val="16"/>
        <rFont val="TH Sarabun New"/>
        <family val="2"/>
      </rPr>
      <t>โครงการ:</t>
    </r>
    <r>
      <rPr>
        <sz val="16"/>
        <rFont val="TH Sarabun New"/>
        <family val="2"/>
      </rPr>
      <t>สร้างภูมิคุ้มกันและป้องกันยาเสพติด</t>
    </r>
    <r>
      <rPr>
        <b/>
        <sz val="16"/>
        <rFont val="TH Sarabun New"/>
        <family val="2"/>
      </rPr>
      <t xml:space="preserve">  
กิจกรรม</t>
    </r>
    <r>
      <rPr>
        <sz val="16"/>
        <rFont val="TH Sarabun New"/>
        <family val="2"/>
      </rPr>
      <t>:การสร้างภูมิคุ้มกันในกลุ่มเป้าหมายระดับโรงเรียนประถมศึกษา และมัธยมศึกษาหรือเทียบเท่า 
- โครงการการศึกษาเพื่อต่อต้านการใช้ยาเสพติดในนักเรียน (D.A.R.E.)</t>
    </r>
  </si>
  <si>
    <t xml:space="preserve">     3.1 โครงการบริหารจัดการสกัดกั้นยาเสพติด (Heart land)</t>
  </si>
  <si>
    <t xml:space="preserve">     3.2 โครงการสลายโครงสร้างเครือข่ายผู้มีอิทธิพล</t>
  </si>
  <si>
    <t xml:space="preserve">     3.3 โครงการเนินงาน ปิดล้อมตรวจค้น </t>
  </si>
  <si>
    <t xml:space="preserve">     4.1 ค่าตอบแทนของชุดปฏิบัติการมวลชนและชุมชนสัมพันธ์</t>
  </si>
  <si>
    <t xml:space="preserve">     4.2 ค่าตอบแทนอาสาสมัครตำรวจบ้าน</t>
  </si>
  <si>
    <t>ผลการเบิกจ่าย</t>
  </si>
  <si>
    <t>ไตรมาสที่ 1</t>
  </si>
  <si>
    <t>ไตรมาสที่ 2</t>
  </si>
  <si>
    <t>ต.ค.68 - ธ.ค.68</t>
  </si>
  <si>
    <t>ม.ค.69 - มี.ค.69</t>
  </si>
  <si>
    <t>คงเหลือ</t>
  </si>
  <si>
    <t>คิดเป็นร้อยละ</t>
  </si>
  <si>
    <t>ปัญหา/อุปสรรค
แนวทางการแก้ไข</t>
  </si>
  <si>
    <t>ผลการดำเนินงาน</t>
  </si>
  <si>
    <t>รายงานผลการใช้จ่ายงบประมาณ</t>
  </si>
  <si>
    <t>สถานีตำรวจภูธรหนองเรือ ตำรวจภูธรจังหวัดขอนแก่น</t>
  </si>
  <si>
    <t>เป็นไปตามเป้าหมาย</t>
  </si>
  <si>
    <t>ไม่มี</t>
  </si>
  <si>
    <t xml:space="preserve">        พ.ต.อ.</t>
  </si>
  <si>
    <t xml:space="preserve">                 (อิทธิพัทธ์  ศรีมั่น)</t>
  </si>
  <si>
    <t xml:space="preserve">                 ผกก.สภ.หนองเรือ</t>
  </si>
  <si>
    <t xml:space="preserve">                        พ.ต.ท.</t>
  </si>
  <si>
    <t xml:space="preserve">                                               (อุดร  พิมพ์อินทร์)</t>
  </si>
  <si>
    <t xml:space="preserve">                                              สว.อก.สภ.หนองเรือ</t>
  </si>
  <si>
    <t xml:space="preserve">  ข้อมูล  ณ วันที่  31 มีนาคม 2569</t>
  </si>
  <si>
    <t xml:space="preserve"> - รถของทางราชการมีน้ำมันเพียงพอในการออกตรวจ รักษาความปลอดภัยในชีวิต ทรัพย์สิน ของประชาชน     
- จัดซื้อน้ำมันให้กับรถของทางราชการตามระเบียบฯ</t>
  </si>
  <si>
    <t xml:space="preserve"> - การมีส่วนร่วมของประชาชนในชุมชน และอาสาสมัครตำรวจบ้านในการร่วมปฏิบัติงานกับเจ้าหน้าที่ตำรวจ
- ตรวจเยี่ยมชุมชน แสวงหาความร่วมมือ และอบรมตำรวจบ้านเพื่อปฏิบัติงานร่วมกับเจ้าหน้าที่ตำรวจ</t>
  </si>
  <si>
    <r>
      <rPr>
        <b/>
        <sz val="16"/>
        <rFont val="TH Sarabun New"/>
        <family val="2"/>
      </rPr>
      <t>โครงการ :</t>
    </r>
    <r>
      <rPr>
        <sz val="16"/>
        <rFont val="TH Sarabun New"/>
        <family val="2"/>
      </rPr>
      <t xml:space="preserve"> โครงการชุมชนยั่งยืนเพื่อแก้ไขปัญหายาเสพติดแบบครบวงจรตามยุทธศาสตร์ชาติ</t>
    </r>
  </si>
  <si>
    <t xml:space="preserve"> - ทราบ</t>
  </si>
  <si>
    <t>ประจำปีงบประมาณ พ.ศ.2569 รอบ 6 เดือนแรก หรือ 1 - 2 ไตรมาส (1 ต.ค.68 - 31 มี.ค.69)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</si>
</sst>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6">
    <font>
      <sz val="11"/>
      <color theme="1"/>
      <name val="Calibri"/>
      <family val="2"/>
      <charset val="222"/>
      <scheme val="minor"/>
    </font>
    <font>
      <sz val="8"/>
      <name val="Calibri"/>
      <family val="2"/>
      <charset val="222"/>
      <scheme val="minor"/>
    </font>
    <font>
      <b/>
      <sz val="16"/>
      <name val="TH Sarabun New"/>
      <family val="2"/>
    </font>
    <font>
      <b/>
      <sz val="16"/>
      <color theme="0"/>
      <name val="TH Sarabun New"/>
      <family val="2"/>
    </font>
    <font>
      <sz val="16"/>
      <name val="TH Sarabun New"/>
      <family val="2"/>
    </font>
    <font>
      <sz val="11"/>
      <color theme="1"/>
      <name val="Calibri"/>
      <family val="2"/>
      <charset val="22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009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164" fontId="5" fillId="0" borderId="0" applyFont="0" applyFill="0" applyBorder="0" applyAlignment="0" applyProtection="0"/>
  </cellStyleXfs>
  <cellXfs count="82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2" fillId="0" borderId="1" xfId="0" applyFont="1" applyBorder="1" applyAlignment="1">
      <alignment horizontal="left" vertical="top" wrapText="1"/>
    </xf>
    <xf numFmtId="0" fontId="2" fillId="0" borderId="1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top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4" fontId="4" fillId="0" borderId="1" xfId="0" applyNumberFormat="1" applyFont="1" applyBorder="1" applyAlignment="1">
      <alignment horizontal="right" vertical="center"/>
    </xf>
    <xf numFmtId="4" fontId="3" fillId="2" borderId="9" xfId="0" applyNumberFormat="1" applyFont="1" applyFill="1" applyBorder="1" applyAlignment="1">
      <alignment horizontal="right" vertical="center"/>
    </xf>
    <xf numFmtId="0" fontId="4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top" wrapText="1"/>
    </xf>
    <xf numFmtId="4" fontId="4" fillId="3" borderId="1" xfId="0" applyNumberFormat="1" applyFont="1" applyFill="1" applyBorder="1" applyAlignment="1">
      <alignment horizontal="right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4" fontId="4" fillId="3" borderId="1" xfId="0" applyNumberFormat="1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left" vertical="top" wrapText="1"/>
    </xf>
    <xf numFmtId="0" fontId="2" fillId="3" borderId="12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right" vertical="center"/>
    </xf>
    <xf numFmtId="0" fontId="3" fillId="2" borderId="13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 wrapText="1"/>
    </xf>
    <xf numFmtId="0" fontId="3" fillId="4" borderId="12" xfId="0" applyFont="1" applyFill="1" applyBorder="1" applyAlignment="1">
      <alignment vertical="center" wrapText="1"/>
    </xf>
    <xf numFmtId="0" fontId="2" fillId="4" borderId="1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top" wrapText="1"/>
    </xf>
    <xf numFmtId="164" fontId="3" fillId="2" borderId="11" xfId="1" applyFont="1" applyFill="1" applyBorder="1" applyAlignment="1">
      <alignment horizontal="center" vertical="center" wrapText="1"/>
    </xf>
    <xf numFmtId="164" fontId="3" fillId="2" borderId="12" xfId="1" applyFont="1" applyFill="1" applyBorder="1" applyAlignment="1">
      <alignment vertical="center" wrapText="1"/>
    </xf>
    <xf numFmtId="164" fontId="2" fillId="3" borderId="1" xfId="1" applyFont="1" applyFill="1" applyBorder="1" applyAlignment="1">
      <alignment horizontal="center" vertical="center" wrapText="1"/>
    </xf>
    <xf numFmtId="164" fontId="2" fillId="0" borderId="1" xfId="1" applyFont="1" applyBorder="1" applyAlignment="1">
      <alignment horizontal="center" vertical="center" wrapText="1"/>
    </xf>
    <xf numFmtId="164" fontId="4" fillId="0" borderId="0" xfId="1" applyFont="1" applyAlignment="1">
      <alignment vertical="center"/>
    </xf>
    <xf numFmtId="164" fontId="2" fillId="3" borderId="9" xfId="1" applyFont="1" applyFill="1" applyBorder="1" applyAlignment="1">
      <alignment horizontal="center" vertical="center"/>
    </xf>
    <xf numFmtId="164" fontId="2" fillId="0" borderId="9" xfId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top"/>
    </xf>
    <xf numFmtId="0" fontId="2" fillId="3" borderId="1" xfId="0" applyFont="1" applyFill="1" applyBorder="1" applyAlignment="1">
      <alignment horizontal="center" vertical="top"/>
    </xf>
    <xf numFmtId="0" fontId="4" fillId="3" borderId="1" xfId="0" applyFont="1" applyFill="1" applyBorder="1" applyAlignment="1">
      <alignment horizontal="center" vertical="top"/>
    </xf>
    <xf numFmtId="2" fontId="3" fillId="2" borderId="11" xfId="0" applyNumberFormat="1" applyFont="1" applyFill="1" applyBorder="1" applyAlignment="1">
      <alignment horizontal="center" vertical="center" wrapText="1"/>
    </xf>
    <xf numFmtId="2" fontId="3" fillId="2" borderId="3" xfId="0" applyNumberFormat="1" applyFont="1" applyFill="1" applyBorder="1" applyAlignment="1">
      <alignment horizontal="right" vertical="center" wrapText="1"/>
    </xf>
    <xf numFmtId="2" fontId="3" fillId="2" borderId="12" xfId="0" applyNumberFormat="1" applyFont="1" applyFill="1" applyBorder="1" applyAlignment="1">
      <alignment horizontal="right" vertical="center" wrapText="1"/>
    </xf>
    <xf numFmtId="2" fontId="2" fillId="3" borderId="1" xfId="0" applyNumberFormat="1" applyFont="1" applyFill="1" applyBorder="1" applyAlignment="1">
      <alignment horizontal="right" vertical="center" wrapText="1"/>
    </xf>
    <xf numFmtId="2" fontId="2" fillId="0" borderId="1" xfId="0" applyNumberFormat="1" applyFont="1" applyBorder="1" applyAlignment="1">
      <alignment horizontal="right" vertical="center" wrapText="1"/>
    </xf>
    <xf numFmtId="2" fontId="3" fillId="2" borderId="1" xfId="0" applyNumberFormat="1" applyFont="1" applyFill="1" applyBorder="1" applyAlignment="1">
      <alignment horizontal="right" vertical="center" wrapText="1"/>
    </xf>
    <xf numFmtId="2" fontId="4" fillId="0" borderId="0" xfId="0" applyNumberFormat="1" applyFont="1" applyAlignment="1">
      <alignment horizontal="right" vertical="center"/>
    </xf>
    <xf numFmtId="0" fontId="4" fillId="0" borderId="1" xfId="0" applyFont="1" applyBorder="1" applyAlignment="1">
      <alignment horizontal="center" vertical="top" wrapText="1"/>
    </xf>
    <xf numFmtId="0" fontId="4" fillId="3" borderId="1" xfId="0" applyFont="1" applyFill="1" applyBorder="1" applyAlignment="1">
      <alignment horizontal="center" vertical="top" wrapText="1"/>
    </xf>
    <xf numFmtId="4" fontId="4" fillId="0" borderId="9" xfId="0" applyNumberFormat="1" applyFont="1" applyBorder="1" applyAlignment="1">
      <alignment horizontal="right" vertical="center" wrapText="1"/>
    </xf>
    <xf numFmtId="4" fontId="4" fillId="0" borderId="9" xfId="1" applyNumberFormat="1" applyFont="1" applyBorder="1" applyAlignment="1">
      <alignment horizontal="right" vertical="center" wrapText="1"/>
    </xf>
    <xf numFmtId="4" fontId="4" fillId="0" borderId="1" xfId="1" applyNumberFormat="1" applyFont="1" applyBorder="1" applyAlignment="1">
      <alignment horizontal="righ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4" fontId="4" fillId="3" borderId="9" xfId="0" applyNumberFormat="1" applyFont="1" applyFill="1" applyBorder="1" applyAlignment="1">
      <alignment horizontal="right" vertical="center" wrapText="1"/>
    </xf>
    <xf numFmtId="4" fontId="4" fillId="3" borderId="9" xfId="1" applyNumberFormat="1" applyFont="1" applyFill="1" applyBorder="1" applyAlignment="1">
      <alignment horizontal="right" vertical="center" wrapText="1"/>
    </xf>
    <xf numFmtId="4" fontId="4" fillId="3" borderId="1" xfId="1" applyNumberFormat="1" applyFont="1" applyFill="1" applyBorder="1" applyAlignment="1">
      <alignment horizontal="right" vertical="center" wrapText="1"/>
    </xf>
    <xf numFmtId="4" fontId="4" fillId="3" borderId="12" xfId="0" applyNumberFormat="1" applyFont="1" applyFill="1" applyBorder="1" applyAlignment="1">
      <alignment horizontal="right" vertical="center" wrapText="1"/>
    </xf>
    <xf numFmtId="4" fontId="4" fillId="3" borderId="9" xfId="0" applyNumberFormat="1" applyFont="1" applyFill="1" applyBorder="1" applyAlignment="1">
      <alignment horizontal="right" vertical="center"/>
    </xf>
    <xf numFmtId="4" fontId="4" fillId="3" borderId="9" xfId="1" applyNumberFormat="1" applyFont="1" applyFill="1" applyBorder="1" applyAlignment="1">
      <alignment horizontal="right" vertical="center"/>
    </xf>
    <xf numFmtId="0" fontId="2" fillId="0" borderId="1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4" fillId="0" borderId="0" xfId="0" quotePrefix="1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000099"/>
      <color rgb="FFCC00FF"/>
      <color rgb="FFFF9999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137879</xdr:colOff>
      <xdr:row>34</xdr:row>
      <xdr:rowOff>35876</xdr:rowOff>
    </xdr:from>
    <xdr:to>
      <xdr:col>9</xdr:col>
      <xdr:colOff>373756</xdr:colOff>
      <xdr:row>35</xdr:row>
      <xdr:rowOff>225966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F3632BC9-8347-4419-A129-70DE0528092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0000" b="90000" l="10000" r="90000">
                      <a14:foregroundMark x1="33482" y1="38158" x2="33482" y2="38158"/>
                      <a14:foregroundMark x1="30028" y1="42873" x2="30028" y2="42873"/>
                      <a14:foregroundMark x1="39499" y1="42654" x2="39499" y2="42654"/>
                      <a14:foregroundMark x1="45014" y1="27961" x2="45014" y2="27961"/>
                      <a14:foregroundMark x1="27577" y1="39583" x2="27577" y2="39583"/>
                      <a14:foregroundMark x1="22451" y1="44956" x2="22451" y2="44956"/>
                      <a14:foregroundMark x1="22284" y1="42873" x2="22284" y2="42873"/>
                      <a14:foregroundMark x1="17047" y1="40680" x2="17047" y2="40680"/>
                      <a14:foregroundMark x1="57047" y1="19408" x2="57047" y2="19408"/>
                      <a14:foregroundMark x1="68969" y1="28728" x2="68969" y2="28728"/>
                      <a14:foregroundMark x1="69471" y1="29057" x2="69471" y2="29057"/>
                      <a14:foregroundMark x1="69861" y1="26535" x2="69861" y2="26535"/>
                      <a14:foregroundMark x1="85515" y1="14145" x2="85515" y2="14145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41687" t="4796" r="11154" b="50295"/>
        <a:stretch/>
      </xdr:blipFill>
      <xdr:spPr bwMode="auto">
        <a:xfrm>
          <a:off x="11055910" y="25300939"/>
          <a:ext cx="950252" cy="499651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2</xdr:col>
      <xdr:colOff>2641448</xdr:colOff>
      <xdr:row>34</xdr:row>
      <xdr:rowOff>23788</xdr:rowOff>
    </xdr:from>
    <xdr:to>
      <xdr:col>2</xdr:col>
      <xdr:colOff>3215002</xdr:colOff>
      <xdr:row>34</xdr:row>
      <xdr:rowOff>287264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EA4D9130-90F9-809A-8715-B4610838C2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70448" y="25276944"/>
          <a:ext cx="573554" cy="26347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881647-B125-4DF8-9F68-B7F9E9CC06E7}">
  <sheetPr>
    <pageSetUpPr fitToPage="1"/>
  </sheetPr>
  <dimension ref="A1:N38"/>
  <sheetViews>
    <sheetView tabSelected="1" zoomScale="80" zoomScaleNormal="80" zoomScaleSheetLayoutView="52" zoomScalePageLayoutView="66" workbookViewId="0">
      <selection activeCell="E6" sqref="E6:E7"/>
    </sheetView>
  </sheetViews>
  <sheetFormatPr defaultColWidth="9" defaultRowHeight="24"/>
  <cols>
    <col min="1" max="1" width="4.5703125" style="4" customWidth="1"/>
    <col min="2" max="2" width="46.85546875" style="10" customWidth="1"/>
    <col min="3" max="3" width="55.85546875" style="4" customWidth="1"/>
    <col min="4" max="4" width="17.85546875" style="10" customWidth="1"/>
    <col min="5" max="5" width="14" style="10" customWidth="1"/>
    <col min="6" max="6" width="10.28515625" style="4" customWidth="1"/>
    <col min="7" max="7" width="11.42578125" style="4" customWidth="1"/>
    <col min="8" max="8" width="5.5703125" style="4" customWidth="1"/>
    <col min="9" max="9" width="5.140625" style="4" customWidth="1"/>
    <col min="10" max="10" width="15.7109375" style="34" customWidth="1"/>
    <col min="11" max="11" width="17.140625" style="34" customWidth="1"/>
    <col min="12" max="12" width="17.140625" style="4" customWidth="1"/>
    <col min="13" max="13" width="17.140625" style="46" customWidth="1"/>
    <col min="14" max="14" width="25.140625" style="4" customWidth="1"/>
    <col min="15" max="16384" width="9" style="4"/>
  </cols>
  <sheetData>
    <row r="1" spans="1:14">
      <c r="A1" s="59" t="s">
        <v>63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1"/>
    </row>
    <row r="2" spans="1:14">
      <c r="A2" s="62" t="s">
        <v>64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4"/>
    </row>
    <row r="3" spans="1:14">
      <c r="A3" s="62" t="s">
        <v>78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/>
    </row>
    <row r="4" spans="1:14">
      <c r="A4" s="65" t="s">
        <v>73</v>
      </c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7"/>
    </row>
    <row r="5" spans="1:14" ht="24.75" customHeight="1">
      <c r="A5" s="68" t="s">
        <v>0</v>
      </c>
      <c r="B5" s="68" t="s">
        <v>1</v>
      </c>
      <c r="C5" s="69" t="s">
        <v>26</v>
      </c>
      <c r="D5" s="70" t="s">
        <v>62</v>
      </c>
      <c r="E5" s="68" t="s">
        <v>2</v>
      </c>
      <c r="F5" s="68"/>
      <c r="G5" s="68"/>
      <c r="H5" s="68"/>
      <c r="I5" s="68"/>
      <c r="J5" s="79" t="s">
        <v>54</v>
      </c>
      <c r="K5" s="80"/>
      <c r="L5" s="26"/>
      <c r="M5" s="41"/>
      <c r="N5" s="69" t="s">
        <v>61</v>
      </c>
    </row>
    <row r="6" spans="1:14" ht="18.75" customHeight="1">
      <c r="A6" s="68"/>
      <c r="B6" s="68"/>
      <c r="C6" s="69"/>
      <c r="D6" s="72"/>
      <c r="E6" s="68" t="s">
        <v>3</v>
      </c>
      <c r="F6" s="70" t="s">
        <v>4</v>
      </c>
      <c r="G6" s="70" t="s">
        <v>5</v>
      </c>
      <c r="H6" s="68" t="s">
        <v>6</v>
      </c>
      <c r="I6" s="68" t="s">
        <v>7</v>
      </c>
      <c r="J6" s="30" t="s">
        <v>55</v>
      </c>
      <c r="K6" s="30" t="s">
        <v>56</v>
      </c>
      <c r="L6" s="28" t="s">
        <v>59</v>
      </c>
      <c r="M6" s="40" t="s">
        <v>60</v>
      </c>
      <c r="N6" s="69"/>
    </row>
    <row r="7" spans="1:14" ht="27" customHeight="1">
      <c r="A7" s="68"/>
      <c r="B7" s="68"/>
      <c r="C7" s="69"/>
      <c r="D7" s="71"/>
      <c r="E7" s="68"/>
      <c r="F7" s="71"/>
      <c r="G7" s="71"/>
      <c r="H7" s="68"/>
      <c r="I7" s="68"/>
      <c r="J7" s="31" t="s">
        <v>57</v>
      </c>
      <c r="K7" s="31" t="s">
        <v>58</v>
      </c>
      <c r="L7" s="27"/>
      <c r="M7" s="42"/>
      <c r="N7" s="69"/>
    </row>
    <row r="8" spans="1:14" ht="79.5" customHeight="1">
      <c r="A8" s="18">
        <v>1</v>
      </c>
      <c r="B8" s="29" t="s">
        <v>10</v>
      </c>
      <c r="C8" s="20" t="s">
        <v>11</v>
      </c>
      <c r="D8" s="29"/>
      <c r="E8" s="18"/>
      <c r="F8" s="21"/>
      <c r="G8" s="21"/>
      <c r="H8" s="22"/>
      <c r="I8" s="22"/>
      <c r="J8" s="35"/>
      <c r="K8" s="32"/>
      <c r="L8" s="23"/>
      <c r="M8" s="43"/>
      <c r="N8" s="20"/>
    </row>
    <row r="9" spans="1:14" ht="22.5" customHeight="1">
      <c r="A9" s="37"/>
      <c r="B9" s="5" t="s">
        <v>45</v>
      </c>
      <c r="C9" s="9"/>
      <c r="D9" s="8"/>
      <c r="E9" s="1"/>
      <c r="F9" s="6"/>
      <c r="G9" s="6"/>
      <c r="H9" s="2"/>
      <c r="I9" s="2"/>
      <c r="J9" s="36"/>
      <c r="K9" s="33"/>
      <c r="L9" s="7"/>
      <c r="M9" s="44"/>
      <c r="N9" s="5"/>
    </row>
    <row r="10" spans="1:14" ht="72">
      <c r="A10" s="37"/>
      <c r="B10" s="9" t="s">
        <v>22</v>
      </c>
      <c r="C10" s="9" t="s">
        <v>12</v>
      </c>
      <c r="D10" s="8" t="s">
        <v>65</v>
      </c>
      <c r="E10" s="12">
        <v>1692000</v>
      </c>
      <c r="F10" s="49">
        <v>0</v>
      </c>
      <c r="G10" s="49">
        <v>0</v>
      </c>
      <c r="H10" s="49">
        <v>0</v>
      </c>
      <c r="I10" s="49">
        <v>0</v>
      </c>
      <c r="J10" s="50">
        <v>208320</v>
      </c>
      <c r="K10" s="51">
        <v>423080</v>
      </c>
      <c r="L10" s="51">
        <f>E10-SUM(J10:K10)</f>
        <v>1060600</v>
      </c>
      <c r="M10" s="52">
        <f>SUM(J10:K10)*100/E10</f>
        <v>37.31678486997636</v>
      </c>
      <c r="N10" s="8" t="s">
        <v>66</v>
      </c>
    </row>
    <row r="11" spans="1:14" ht="72">
      <c r="A11" s="37"/>
      <c r="B11" s="9" t="s">
        <v>23</v>
      </c>
      <c r="C11" s="9" t="s">
        <v>46</v>
      </c>
      <c r="D11" s="8" t="s">
        <v>65</v>
      </c>
      <c r="E11" s="12">
        <v>28900</v>
      </c>
      <c r="F11" s="49">
        <v>0</v>
      </c>
      <c r="G11" s="49">
        <v>0</v>
      </c>
      <c r="H11" s="49">
        <v>0</v>
      </c>
      <c r="I11" s="49">
        <v>0</v>
      </c>
      <c r="J11" s="50">
        <v>0</v>
      </c>
      <c r="K11" s="51">
        <v>0</v>
      </c>
      <c r="L11" s="51">
        <f t="shared" ref="L11:L31" si="0">E11-SUM(J11:K11)</f>
        <v>28900</v>
      </c>
      <c r="M11" s="52">
        <f>SUM(J11:K11)*100/E11</f>
        <v>0</v>
      </c>
      <c r="N11" s="8" t="s">
        <v>66</v>
      </c>
    </row>
    <row r="12" spans="1:14" ht="72">
      <c r="A12" s="37"/>
      <c r="B12" s="9" t="s">
        <v>24</v>
      </c>
      <c r="C12" s="9" t="s">
        <v>47</v>
      </c>
      <c r="D12" s="8" t="s">
        <v>65</v>
      </c>
      <c r="E12" s="12">
        <v>3300</v>
      </c>
      <c r="F12" s="49">
        <v>0</v>
      </c>
      <c r="G12" s="49">
        <v>0</v>
      </c>
      <c r="H12" s="49">
        <v>0</v>
      </c>
      <c r="I12" s="49">
        <v>0</v>
      </c>
      <c r="J12" s="50">
        <v>0</v>
      </c>
      <c r="K12" s="51">
        <v>0</v>
      </c>
      <c r="L12" s="51">
        <f t="shared" si="0"/>
        <v>3300</v>
      </c>
      <c r="M12" s="52">
        <f>SUM(J12:K12)*100/E12</f>
        <v>0</v>
      </c>
      <c r="N12" s="8" t="s">
        <v>66</v>
      </c>
    </row>
    <row r="13" spans="1:14" ht="72">
      <c r="A13" s="37"/>
      <c r="B13" s="9" t="s">
        <v>25</v>
      </c>
      <c r="C13" s="9" t="s">
        <v>47</v>
      </c>
      <c r="D13" s="8" t="s">
        <v>65</v>
      </c>
      <c r="E13" s="12">
        <v>66000</v>
      </c>
      <c r="F13" s="49">
        <v>0</v>
      </c>
      <c r="G13" s="49">
        <v>0</v>
      </c>
      <c r="H13" s="49">
        <v>0</v>
      </c>
      <c r="I13" s="49">
        <v>0</v>
      </c>
      <c r="J13" s="50">
        <v>16500</v>
      </c>
      <c r="K13" s="51">
        <v>16500</v>
      </c>
      <c r="L13" s="51">
        <f t="shared" si="0"/>
        <v>33000</v>
      </c>
      <c r="M13" s="52">
        <f t="shared" ref="M13:M31" si="1">SUM(J13:K13)*100/E13</f>
        <v>50</v>
      </c>
      <c r="N13" s="8" t="s">
        <v>66</v>
      </c>
    </row>
    <row r="14" spans="1:14" ht="58.9" customHeight="1">
      <c r="A14" s="37"/>
      <c r="B14" s="9" t="s">
        <v>39</v>
      </c>
      <c r="C14" s="9" t="s">
        <v>21</v>
      </c>
      <c r="D14" s="47" t="s">
        <v>65</v>
      </c>
      <c r="E14" s="12">
        <v>208000</v>
      </c>
      <c r="F14" s="49">
        <v>0</v>
      </c>
      <c r="G14" s="49">
        <v>0</v>
      </c>
      <c r="H14" s="49">
        <v>0</v>
      </c>
      <c r="I14" s="49">
        <v>0</v>
      </c>
      <c r="J14" s="50">
        <v>52000</v>
      </c>
      <c r="K14" s="51">
        <v>52000</v>
      </c>
      <c r="L14" s="51">
        <f t="shared" si="0"/>
        <v>104000</v>
      </c>
      <c r="M14" s="52">
        <f t="shared" si="1"/>
        <v>50</v>
      </c>
      <c r="N14" s="8" t="s">
        <v>66</v>
      </c>
    </row>
    <row r="15" spans="1:14" ht="46.5" customHeight="1">
      <c r="A15" s="37"/>
      <c r="B15" s="9" t="s">
        <v>40</v>
      </c>
      <c r="C15" s="9" t="s">
        <v>29</v>
      </c>
      <c r="D15" s="8" t="s">
        <v>65</v>
      </c>
      <c r="E15" s="12">
        <v>139200</v>
      </c>
      <c r="F15" s="49">
        <v>0</v>
      </c>
      <c r="G15" s="49">
        <v>0</v>
      </c>
      <c r="H15" s="49">
        <v>0</v>
      </c>
      <c r="I15" s="49">
        <v>0</v>
      </c>
      <c r="J15" s="50">
        <v>0</v>
      </c>
      <c r="K15" s="51">
        <v>55160</v>
      </c>
      <c r="L15" s="51">
        <f t="shared" si="0"/>
        <v>84040</v>
      </c>
      <c r="M15" s="52">
        <f t="shared" si="1"/>
        <v>39.626436781609193</v>
      </c>
      <c r="N15" s="8" t="s">
        <v>66</v>
      </c>
    </row>
    <row r="16" spans="1:14" ht="46.5" customHeight="1">
      <c r="A16" s="37"/>
      <c r="B16" s="9" t="s">
        <v>41</v>
      </c>
      <c r="C16" s="9" t="s">
        <v>13</v>
      </c>
      <c r="D16" s="8" t="s">
        <v>65</v>
      </c>
      <c r="E16" s="12">
        <v>3500</v>
      </c>
      <c r="F16" s="49">
        <v>0</v>
      </c>
      <c r="G16" s="49">
        <v>0</v>
      </c>
      <c r="H16" s="49">
        <v>0</v>
      </c>
      <c r="I16" s="49">
        <v>0</v>
      </c>
      <c r="J16" s="50">
        <v>0</v>
      </c>
      <c r="K16" s="51">
        <v>0</v>
      </c>
      <c r="L16" s="51">
        <f t="shared" si="0"/>
        <v>3500</v>
      </c>
      <c r="M16" s="52">
        <f t="shared" si="1"/>
        <v>0</v>
      </c>
      <c r="N16" s="8" t="s">
        <v>66</v>
      </c>
    </row>
    <row r="17" spans="1:14" ht="72">
      <c r="A17" s="37"/>
      <c r="B17" s="9" t="s">
        <v>42</v>
      </c>
      <c r="C17" s="9" t="s">
        <v>74</v>
      </c>
      <c r="D17" s="8" t="s">
        <v>65</v>
      </c>
      <c r="E17" s="12">
        <v>2077300</v>
      </c>
      <c r="F17" s="49">
        <v>0</v>
      </c>
      <c r="G17" s="49">
        <v>0</v>
      </c>
      <c r="H17" s="49">
        <v>0</v>
      </c>
      <c r="I17" s="49">
        <v>0</v>
      </c>
      <c r="J17" s="50">
        <v>519351</v>
      </c>
      <c r="K17" s="51">
        <v>519351</v>
      </c>
      <c r="L17" s="51">
        <f t="shared" si="0"/>
        <v>1038598</v>
      </c>
      <c r="M17" s="52">
        <f t="shared" si="1"/>
        <v>50.002503249410289</v>
      </c>
      <c r="N17" s="8" t="s">
        <v>66</v>
      </c>
    </row>
    <row r="18" spans="1:14">
      <c r="A18" s="37"/>
      <c r="B18" s="9" t="s">
        <v>43</v>
      </c>
      <c r="C18" s="9" t="s">
        <v>14</v>
      </c>
      <c r="D18" s="8" t="s">
        <v>65</v>
      </c>
      <c r="E18" s="12">
        <v>31300</v>
      </c>
      <c r="F18" s="49">
        <v>0</v>
      </c>
      <c r="G18" s="49">
        <v>0</v>
      </c>
      <c r="H18" s="49">
        <v>0</v>
      </c>
      <c r="I18" s="49">
        <v>0</v>
      </c>
      <c r="J18" s="50">
        <v>0</v>
      </c>
      <c r="K18" s="51">
        <v>0</v>
      </c>
      <c r="L18" s="51">
        <f t="shared" si="0"/>
        <v>31300</v>
      </c>
      <c r="M18" s="52">
        <f t="shared" si="1"/>
        <v>0</v>
      </c>
      <c r="N18" s="8" t="s">
        <v>66</v>
      </c>
    </row>
    <row r="19" spans="1:14" ht="48">
      <c r="A19" s="37"/>
      <c r="B19" s="5" t="s">
        <v>44</v>
      </c>
      <c r="C19" s="9" t="s">
        <v>15</v>
      </c>
      <c r="D19" s="8" t="s">
        <v>65</v>
      </c>
      <c r="E19" s="12">
        <v>71100</v>
      </c>
      <c r="F19" s="49">
        <v>0</v>
      </c>
      <c r="G19" s="49">
        <v>0</v>
      </c>
      <c r="H19" s="49">
        <v>0</v>
      </c>
      <c r="I19" s="49">
        <v>0</v>
      </c>
      <c r="J19" s="50">
        <v>0</v>
      </c>
      <c r="K19" s="51">
        <v>10166.92</v>
      </c>
      <c r="L19" s="51">
        <f t="shared" si="0"/>
        <v>60933.08</v>
      </c>
      <c r="M19" s="52">
        <f t="shared" si="1"/>
        <v>14.299465541490857</v>
      </c>
      <c r="N19" s="8" t="s">
        <v>66</v>
      </c>
    </row>
    <row r="20" spans="1:14" ht="71.25" customHeight="1">
      <c r="A20" s="38">
        <v>2</v>
      </c>
      <c r="B20" s="15" t="s">
        <v>38</v>
      </c>
      <c r="C20" s="15" t="s">
        <v>30</v>
      </c>
      <c r="D20" s="17" t="s">
        <v>65</v>
      </c>
      <c r="E20" s="19">
        <v>145000</v>
      </c>
      <c r="F20" s="53">
        <v>0</v>
      </c>
      <c r="G20" s="53">
        <v>0</v>
      </c>
      <c r="H20" s="53">
        <v>0</v>
      </c>
      <c r="I20" s="53">
        <v>0</v>
      </c>
      <c r="J20" s="54">
        <v>0</v>
      </c>
      <c r="K20" s="55">
        <v>33300</v>
      </c>
      <c r="L20" s="55">
        <f t="shared" si="0"/>
        <v>111700</v>
      </c>
      <c r="M20" s="16">
        <f t="shared" si="1"/>
        <v>22.96551724137931</v>
      </c>
      <c r="N20" s="17" t="s">
        <v>66</v>
      </c>
    </row>
    <row r="21" spans="1:14" ht="72">
      <c r="A21" s="38">
        <v>3</v>
      </c>
      <c r="B21" s="15" t="s">
        <v>37</v>
      </c>
      <c r="C21" s="15" t="s">
        <v>16</v>
      </c>
      <c r="D21" s="48"/>
      <c r="E21" s="19"/>
      <c r="F21" s="56"/>
      <c r="G21" s="56"/>
      <c r="H21" s="57"/>
      <c r="I21" s="57"/>
      <c r="J21" s="58"/>
      <c r="K21" s="55"/>
      <c r="L21" s="55"/>
      <c r="M21" s="16"/>
      <c r="N21" s="17"/>
    </row>
    <row r="22" spans="1:14" ht="96">
      <c r="A22" s="37"/>
      <c r="B22" s="9" t="s">
        <v>49</v>
      </c>
      <c r="C22" s="9" t="s">
        <v>32</v>
      </c>
      <c r="D22" s="8" t="s">
        <v>65</v>
      </c>
      <c r="E22" s="12">
        <v>15000</v>
      </c>
      <c r="F22" s="49">
        <v>0</v>
      </c>
      <c r="G22" s="49">
        <v>0</v>
      </c>
      <c r="H22" s="49">
        <v>0</v>
      </c>
      <c r="I22" s="49">
        <v>0</v>
      </c>
      <c r="J22" s="50">
        <v>0</v>
      </c>
      <c r="K22" s="51">
        <v>10000</v>
      </c>
      <c r="L22" s="51">
        <f t="shared" si="0"/>
        <v>5000</v>
      </c>
      <c r="M22" s="52">
        <f t="shared" si="1"/>
        <v>66.666666666666671</v>
      </c>
      <c r="N22" s="8" t="s">
        <v>66</v>
      </c>
    </row>
    <row r="23" spans="1:14" ht="96">
      <c r="A23" s="37"/>
      <c r="B23" s="9" t="s">
        <v>50</v>
      </c>
      <c r="C23" s="9" t="s">
        <v>31</v>
      </c>
      <c r="D23" s="8" t="s">
        <v>65</v>
      </c>
      <c r="E23" s="12">
        <v>28500</v>
      </c>
      <c r="F23" s="49">
        <v>0</v>
      </c>
      <c r="G23" s="49">
        <v>0</v>
      </c>
      <c r="H23" s="49">
        <v>0</v>
      </c>
      <c r="I23" s="49">
        <v>0</v>
      </c>
      <c r="J23" s="50">
        <v>0</v>
      </c>
      <c r="K23" s="51">
        <v>19000</v>
      </c>
      <c r="L23" s="51">
        <f t="shared" si="0"/>
        <v>9500</v>
      </c>
      <c r="M23" s="52">
        <f t="shared" si="1"/>
        <v>66.666666666666671</v>
      </c>
      <c r="N23" s="8" t="s">
        <v>66</v>
      </c>
    </row>
    <row r="24" spans="1:14" ht="96">
      <c r="A24" s="37"/>
      <c r="B24" s="9" t="s">
        <v>51</v>
      </c>
      <c r="C24" s="9" t="s">
        <v>33</v>
      </c>
      <c r="D24" s="8" t="s">
        <v>65</v>
      </c>
      <c r="E24" s="12">
        <v>20000</v>
      </c>
      <c r="F24" s="49">
        <v>0</v>
      </c>
      <c r="G24" s="49">
        <v>0</v>
      </c>
      <c r="H24" s="49">
        <v>0</v>
      </c>
      <c r="I24" s="49">
        <v>0</v>
      </c>
      <c r="J24" s="50">
        <v>0</v>
      </c>
      <c r="K24" s="51">
        <v>20000</v>
      </c>
      <c r="L24" s="51">
        <f t="shared" si="0"/>
        <v>0</v>
      </c>
      <c r="M24" s="52">
        <f t="shared" si="1"/>
        <v>100</v>
      </c>
      <c r="N24" s="8" t="s">
        <v>66</v>
      </c>
    </row>
    <row r="25" spans="1:14" ht="46.5" customHeight="1">
      <c r="A25" s="38">
        <v>4</v>
      </c>
      <c r="B25" s="15" t="s">
        <v>27</v>
      </c>
      <c r="C25" s="15"/>
      <c r="D25" s="48"/>
      <c r="E25" s="19"/>
      <c r="F25" s="56"/>
      <c r="G25" s="56"/>
      <c r="H25" s="57"/>
      <c r="I25" s="57"/>
      <c r="J25" s="58"/>
      <c r="K25" s="55"/>
      <c r="L25" s="55"/>
      <c r="M25" s="16"/>
      <c r="N25" s="14"/>
    </row>
    <row r="26" spans="1:14" ht="96">
      <c r="A26" s="37"/>
      <c r="B26" s="9" t="s">
        <v>52</v>
      </c>
      <c r="C26" s="9" t="s">
        <v>34</v>
      </c>
      <c r="D26" s="8" t="s">
        <v>65</v>
      </c>
      <c r="E26" s="12">
        <v>22250</v>
      </c>
      <c r="F26" s="49">
        <v>0</v>
      </c>
      <c r="G26" s="49">
        <v>0</v>
      </c>
      <c r="H26" s="49">
        <v>0</v>
      </c>
      <c r="I26" s="49">
        <v>0</v>
      </c>
      <c r="J26" s="50">
        <v>0</v>
      </c>
      <c r="K26" s="51">
        <v>10000</v>
      </c>
      <c r="L26" s="51">
        <f t="shared" si="0"/>
        <v>12250</v>
      </c>
      <c r="M26" s="52">
        <f t="shared" si="1"/>
        <v>44.943820224719104</v>
      </c>
      <c r="N26" s="8" t="s">
        <v>66</v>
      </c>
    </row>
    <row r="27" spans="1:14" ht="96">
      <c r="A27" s="37"/>
      <c r="B27" s="9" t="s">
        <v>53</v>
      </c>
      <c r="C27" s="9" t="s">
        <v>75</v>
      </c>
      <c r="D27" s="8" t="s">
        <v>65</v>
      </c>
      <c r="E27" s="12">
        <v>12000</v>
      </c>
      <c r="F27" s="49">
        <v>0</v>
      </c>
      <c r="G27" s="49">
        <v>0</v>
      </c>
      <c r="H27" s="49">
        <v>0</v>
      </c>
      <c r="I27" s="49">
        <v>0</v>
      </c>
      <c r="J27" s="50">
        <v>0</v>
      </c>
      <c r="K27" s="51">
        <v>8000</v>
      </c>
      <c r="L27" s="51">
        <f t="shared" si="0"/>
        <v>4000</v>
      </c>
      <c r="M27" s="52">
        <f t="shared" si="1"/>
        <v>66.666666666666671</v>
      </c>
      <c r="N27" s="8" t="s">
        <v>66</v>
      </c>
    </row>
    <row r="28" spans="1:14" ht="72">
      <c r="A28" s="38">
        <v>5</v>
      </c>
      <c r="B28" s="15" t="s">
        <v>76</v>
      </c>
      <c r="C28" s="15" t="s">
        <v>19</v>
      </c>
      <c r="D28" s="17" t="s">
        <v>65</v>
      </c>
      <c r="E28" s="19">
        <v>78000</v>
      </c>
      <c r="F28" s="53">
        <v>0</v>
      </c>
      <c r="G28" s="53">
        <v>0</v>
      </c>
      <c r="H28" s="53">
        <v>0</v>
      </c>
      <c r="I28" s="53">
        <v>0</v>
      </c>
      <c r="J28" s="54">
        <v>0</v>
      </c>
      <c r="K28" s="55">
        <v>50000</v>
      </c>
      <c r="L28" s="55">
        <f t="shared" si="0"/>
        <v>28000</v>
      </c>
      <c r="M28" s="16">
        <f t="shared" si="1"/>
        <v>64.102564102564102</v>
      </c>
      <c r="N28" s="17" t="s">
        <v>66</v>
      </c>
    </row>
    <row r="29" spans="1:14" ht="101.25" customHeight="1">
      <c r="A29" s="39">
        <v>6</v>
      </c>
      <c r="B29" s="15" t="s">
        <v>28</v>
      </c>
      <c r="C29" s="15" t="s">
        <v>8</v>
      </c>
      <c r="D29" s="17" t="s">
        <v>65</v>
      </c>
      <c r="E29" s="19">
        <v>4420</v>
      </c>
      <c r="F29" s="53">
        <v>0</v>
      </c>
      <c r="G29" s="53">
        <v>0</v>
      </c>
      <c r="H29" s="53">
        <v>0</v>
      </c>
      <c r="I29" s="53">
        <v>0</v>
      </c>
      <c r="J29" s="54">
        <v>0</v>
      </c>
      <c r="K29" s="55">
        <v>0</v>
      </c>
      <c r="L29" s="55">
        <f t="shared" si="0"/>
        <v>4420</v>
      </c>
      <c r="M29" s="16">
        <f t="shared" si="1"/>
        <v>0</v>
      </c>
      <c r="N29" s="17" t="s">
        <v>66</v>
      </c>
    </row>
    <row r="30" spans="1:14" ht="120">
      <c r="A30" s="38">
        <v>7</v>
      </c>
      <c r="B30" s="15" t="s">
        <v>48</v>
      </c>
      <c r="C30" s="15" t="s">
        <v>36</v>
      </c>
      <c r="D30" s="17" t="s">
        <v>65</v>
      </c>
      <c r="E30" s="19">
        <v>78000</v>
      </c>
      <c r="F30" s="53">
        <v>0</v>
      </c>
      <c r="G30" s="53">
        <v>0</v>
      </c>
      <c r="H30" s="53">
        <v>0</v>
      </c>
      <c r="I30" s="53">
        <v>0</v>
      </c>
      <c r="J30" s="54">
        <v>0</v>
      </c>
      <c r="K30" s="55">
        <v>0</v>
      </c>
      <c r="L30" s="55">
        <f>E30-SUM(J30:K30)</f>
        <v>78000</v>
      </c>
      <c r="M30" s="16">
        <f t="shared" si="1"/>
        <v>0</v>
      </c>
      <c r="N30" s="17" t="s">
        <v>66</v>
      </c>
    </row>
    <row r="31" spans="1:14" ht="96">
      <c r="A31" s="39">
        <v>8</v>
      </c>
      <c r="B31" s="15" t="s">
        <v>35</v>
      </c>
      <c r="C31" s="15" t="s">
        <v>9</v>
      </c>
      <c r="D31" s="17" t="s">
        <v>65</v>
      </c>
      <c r="E31" s="16">
        <v>42000</v>
      </c>
      <c r="F31" s="53">
        <v>0</v>
      </c>
      <c r="G31" s="53">
        <v>0</v>
      </c>
      <c r="H31" s="53">
        <v>0</v>
      </c>
      <c r="I31" s="53">
        <v>0</v>
      </c>
      <c r="J31" s="54">
        <v>0</v>
      </c>
      <c r="K31" s="55">
        <v>42000</v>
      </c>
      <c r="L31" s="55">
        <f t="shared" si="0"/>
        <v>0</v>
      </c>
      <c r="M31" s="16">
        <f t="shared" si="1"/>
        <v>100</v>
      </c>
      <c r="N31" s="17" t="s">
        <v>66</v>
      </c>
    </row>
    <row r="32" spans="1:14" ht="27" customHeight="1">
      <c r="A32" s="76" t="s">
        <v>17</v>
      </c>
      <c r="B32" s="77"/>
      <c r="C32" s="78"/>
      <c r="D32" s="25"/>
      <c r="E32" s="13">
        <f>SUM(E10:E31)</f>
        <v>4765770</v>
      </c>
      <c r="F32" s="24">
        <v>0</v>
      </c>
      <c r="G32" s="24">
        <v>0</v>
      </c>
      <c r="H32" s="24">
        <v>0</v>
      </c>
      <c r="I32" s="24">
        <v>0</v>
      </c>
      <c r="J32" s="13">
        <f>SUM(J10:J31)</f>
        <v>796171</v>
      </c>
      <c r="K32" s="13">
        <f>SUM(K10:K31)</f>
        <v>1268557.92</v>
      </c>
      <c r="L32" s="13">
        <f>SUM(L10:L31)</f>
        <v>2701041.08</v>
      </c>
      <c r="M32" s="45">
        <f>SUM(J32:K32)*100/E32</f>
        <v>43.32414111465723</v>
      </c>
      <c r="N32" s="3"/>
    </row>
    <row r="33" spans="3:12">
      <c r="E33" s="10" t="s">
        <v>18</v>
      </c>
    </row>
    <row r="34" spans="3:12">
      <c r="C34" s="81" t="s">
        <v>20</v>
      </c>
      <c r="D34" s="81"/>
      <c r="E34" s="81"/>
      <c r="G34" s="73" t="s">
        <v>77</v>
      </c>
      <c r="H34" s="74"/>
      <c r="I34" s="74"/>
      <c r="J34" s="74"/>
      <c r="K34" s="74"/>
      <c r="L34" s="11"/>
    </row>
    <row r="35" spans="3:12">
      <c r="C35" s="10" t="s">
        <v>70</v>
      </c>
    </row>
    <row r="36" spans="3:12">
      <c r="C36" s="10" t="s">
        <v>71</v>
      </c>
      <c r="G36" s="75" t="s">
        <v>67</v>
      </c>
      <c r="H36" s="75"/>
      <c r="I36" s="75"/>
      <c r="J36" s="75"/>
      <c r="K36" s="75"/>
      <c r="L36" s="11"/>
    </row>
    <row r="37" spans="3:12">
      <c r="C37" s="10" t="s">
        <v>72</v>
      </c>
      <c r="G37" s="75" t="s">
        <v>68</v>
      </c>
      <c r="H37" s="75"/>
      <c r="I37" s="75"/>
      <c r="J37" s="75"/>
      <c r="K37" s="75"/>
      <c r="L37" s="10"/>
    </row>
    <row r="38" spans="3:12">
      <c r="G38" s="4" t="s">
        <v>69</v>
      </c>
      <c r="L38" s="10"/>
    </row>
  </sheetData>
  <mergeCells count="21">
    <mergeCell ref="G34:K34"/>
    <mergeCell ref="G36:K36"/>
    <mergeCell ref="G37:K37"/>
    <mergeCell ref="A32:C32"/>
    <mergeCell ref="J5:K5"/>
    <mergeCell ref="C34:E34"/>
    <mergeCell ref="A1:N1"/>
    <mergeCell ref="A2:N2"/>
    <mergeCell ref="A3:N3"/>
    <mergeCell ref="A4:N4"/>
    <mergeCell ref="A5:A7"/>
    <mergeCell ref="B5:B7"/>
    <mergeCell ref="C5:C7"/>
    <mergeCell ref="E5:I5"/>
    <mergeCell ref="N5:N7"/>
    <mergeCell ref="E6:E7"/>
    <mergeCell ref="F6:F7"/>
    <mergeCell ref="G6:G7"/>
    <mergeCell ref="H6:H7"/>
    <mergeCell ref="I6:I7"/>
    <mergeCell ref="D5:D7"/>
  </mergeCells>
  <phoneticPr fontId="1" type="noConversion"/>
  <pageMargins left="0.47244094488188981" right="0.23622047244094491" top="0.15748031496062992" bottom="0.15748031496062992" header="0.11811023622047245" footer="0.11811023622047245"/>
  <pageSetup paperSize="9" scale="53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รายงานผล</vt:lpstr>
      <vt:lpstr>รายงานผล!Print_Titles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Kamonlak Satsaruay</dc:creator>
  <cp:lastModifiedBy>boy</cp:lastModifiedBy>
  <cp:lastPrinted>2026-07-06T06:56:44Z</cp:lastPrinted>
  <dcterms:created xsi:type="dcterms:W3CDTF">2023-02-15T05:26:31Z</dcterms:created>
  <dcterms:modified xsi:type="dcterms:W3CDTF">2026-07-06T07:04:44Z</dcterms:modified>
</cp:coreProperties>
</file>